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https://api.box.com/wopi/files/1955726658360/WOPIServiceId_TP_BOX_2/WOPIUserId_-/"/>
    </mc:Choice>
  </mc:AlternateContent>
  <xr:revisionPtr revIDLastSave="45" documentId="13_ncr:1_{863B5E23-6E29-CA48-8BE8-47CCBB6B30FD}" xr6:coauthVersionLast="47" xr6:coauthVersionMax="47" xr10:uidLastSave="{98C488E1-AEFB-1B41-AC38-BD945DC13DDE}"/>
  <bookViews>
    <workbookView xWindow="0" yWindow="0" windowWidth="38400" windowHeight="21600" xr2:uid="{D3079267-4BB0-0244-B2B8-D8AA85D2F5C0}"/>
  </bookViews>
  <sheets>
    <sheet name="Example Work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 l="1"/>
  <c r="B20" i="1"/>
  <c r="G23" i="1"/>
  <c r="G22" i="1"/>
  <c r="G21" i="1"/>
  <c r="G20" i="1"/>
  <c r="J20" i="1" s="1"/>
  <c r="B12" i="1"/>
  <c r="G4" i="1"/>
  <c r="G5" i="1"/>
  <c r="G6" i="1"/>
  <c r="G7" i="1"/>
  <c r="B8" i="1"/>
  <c r="G8" i="1"/>
  <c r="G9" i="1"/>
  <c r="G10" i="1"/>
  <c r="G11" i="1"/>
  <c r="G12" i="1"/>
  <c r="G13" i="1"/>
  <c r="G14" i="1"/>
  <c r="G15" i="1"/>
  <c r="G24" i="1"/>
  <c r="H24" i="1"/>
  <c r="G25" i="1"/>
  <c r="G26" i="1"/>
  <c r="G27" i="1"/>
  <c r="G16" i="1"/>
  <c r="G17" i="1"/>
  <c r="G18" i="1"/>
  <c r="G19" i="1"/>
  <c r="G28" i="1"/>
  <c r="H28" i="1"/>
  <c r="G29" i="1"/>
  <c r="G30" i="1"/>
  <c r="G31" i="1"/>
  <c r="G32" i="1"/>
  <c r="G33" i="1"/>
  <c r="G34" i="1"/>
  <c r="G35" i="1"/>
  <c r="J8" i="1" l="1"/>
  <c r="J24" i="1"/>
  <c r="J16" i="1"/>
  <c r="J32" i="1"/>
  <c r="B37" i="1"/>
  <c r="J28" i="1"/>
  <c r="J12" i="1"/>
  <c r="J4" i="1"/>
  <c r="J37" i="1" l="1"/>
</calcChain>
</file>

<file path=xl/sharedStrings.xml><?xml version="1.0" encoding="utf-8"?>
<sst xmlns="http://schemas.openxmlformats.org/spreadsheetml/2006/main" count="74" uniqueCount="38">
  <si>
    <t>Peninsula Clean Energy Outreach Grant Example Work Plan</t>
  </si>
  <si>
    <t>Outreach Action</t>
  </si>
  <si>
    <t># of People Your Org Proposes to Reach with PCE Message</t>
  </si>
  <si>
    <t>How # People Reached Will be Measured</t>
  </si>
  <si>
    <t>Team Member Position</t>
  </si>
  <si>
    <t># Hours for Each Team Member</t>
  </si>
  <si>
    <t xml:space="preserve">Hourly Rate for Each Team Member* </t>
  </si>
  <si>
    <t>Total Staff Costs</t>
  </si>
  <si>
    <t>Additional Costs</t>
  </si>
  <si>
    <t>Description of Additional Costs</t>
  </si>
  <si>
    <t xml:space="preserve">Total Cost </t>
  </si>
  <si>
    <t>N/A</t>
  </si>
  <si>
    <t>Executive Director</t>
  </si>
  <si>
    <t>Staff 1</t>
  </si>
  <si>
    <t>Staff 2</t>
  </si>
  <si>
    <t>Staff 3</t>
  </si>
  <si>
    <t>Number of participants who live in San Mateo County and the City of Los Banos</t>
  </si>
  <si>
    <t>$1500 stipends;
$300 food;
$200 for childcare and other costs</t>
  </si>
  <si>
    <t>Food and participant incentives: $20 x 50 participants</t>
  </si>
  <si>
    <t>Administrative Overhead</t>
  </si>
  <si>
    <t>10% of grant costs</t>
  </si>
  <si>
    <t>TOTALS</t>
  </si>
  <si>
    <t>*Staff rates should include wages, benefits, payroll taxes, and direct HR costs only. Any additional overhead should be budgeted in a separate line item. Rates for volunteers can be listed as $0.</t>
  </si>
  <si>
    <t>Please expand, add, or delete rows and format as needed.</t>
  </si>
  <si>
    <t xml:space="preserve">Customer Education: Provide education about Peninsula Clean Energy, energy programs, and energy discounts in one-on-one meetings with clients. </t>
  </si>
  <si>
    <t>Total number of customers who received an explanation of Peninsula Clean Energy and relevant energy programs and discounts</t>
  </si>
  <si>
    <t>Program Enrollment: Assist customers in filling out forms to enroll in Peninsula Clean Energy programs or discounts.</t>
  </si>
  <si>
    <t>Total number of customers who were enrolled in Peninsula Clean Energy or energy discount programs with assistance from grantee staff. 
Specific number of customers enrolled in each PCE program and discount program (e.g., CARE/FERA)</t>
  </si>
  <si>
    <t>In-Person Outreach: Provide a complete verbal explanation of Peninsula Clean Energy main points through tabling at community events, distributing printed materials, and/or other outreach strategies in San Mateo County or the City of Los Banos.</t>
  </si>
  <si>
    <t>List of each community event where grantee shared information about Peninsula Clean Energy. For each event, list the total number of customers receiving a complete verbal explanation of Peninsula Clean Energy main points</t>
  </si>
  <si>
    <t>Digital Outreach: Drive traffic to Peninsula Clean Energy website through monthly newsletter. Promotions use custom tracking link provided by Peninsula Clean Energy.</t>
  </si>
  <si>
    <t>Total reach measured by newsletter opens. Average 100 opens per newsletter.
Link to each newsletter with information about Peninsula Clean Energy</t>
  </si>
  <si>
    <t xml:space="preserve">Focus Group: Coordinate one focus group in collaboration with Peninsula Clean Energy, including coordinating logistics, recruiting participants, and providing participant incentives. Focus group topic must be approved by Peninsula Clean Energy staff. </t>
  </si>
  <si>
    <t xml:space="preserve">Workshop: Coordinate one community workshop in collaboration with Peninsula Clean Energy, including coordinating logistics, recruiting participants, providing participant incentives (optional), and helping participants enroll in Peninsula Clean Energy offerings. Workshop topic must be approved by Peninsula Clean Energy staff. </t>
  </si>
  <si>
    <t>Number of participants who live in San Mateo County or the City of Los Banos
Number customers who were enrolled in a Peninsula Clean Energy or energy discount program during the workshop</t>
  </si>
  <si>
    <t>Website Education: Through the outreach strategies listed above, help customers access information and services on the Peninsula Clean Energy website. Drive traffic to the website through using a custom QR code or link.</t>
  </si>
  <si>
    <t xml:space="preserve">Number of visits to the Peninsula Clean Energy website using custom QR code and/or link. Peninsula Clean Energy will provide this metric to your organization.  </t>
  </si>
  <si>
    <t>Staff time to attend required PCE training (5 hours) and bimonthly grantee meetings (10 hours), prepare grant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</si>
</sst>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7" x14ac:knownFonts="1">
    <font>
      <sz val="11"/>
      <color theme="1"/>
      <name val="Aptos Narrow"/>
      <family val="2"/>
      <scheme val="minor"/>
    </font>
    <font>
      <sz val="11"/>
      <color theme="1"/>
      <name val="Aptos Narrow"/>
      <family val="2"/>
      <scheme val="minor"/>
    </font>
    <font>
      <i/>
      <sz val="11"/>
      <name val="Arial"/>
      <family val="2"/>
    </font>
    <font>
      <i/>
      <sz val="11"/>
      <color theme="1"/>
      <name val="Arial"/>
      <family val="2"/>
    </font>
    <font>
      <sz val="11"/>
      <color theme="1"/>
      <name val="Arial"/>
      <family val="2"/>
    </font>
    <font>
      <b/>
      <sz val="10"/>
      <color theme="1"/>
      <name val="Arial"/>
      <family val="2"/>
    </font>
    <font>
      <b/>
      <sz val="12"/>
      <color theme="1"/>
      <name val="Arial"/>
      <family val="2"/>
    </font>
  </fonts>
  <fills count="3">
    <fill>
      <patternFill patternType="none"/>
    </fill>
    <fill>
      <patternFill patternType="gray125"/>
    </fill>
    <fill>
      <patternFill patternType="solid">
        <fgColor rgb="FFE2EF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44" fontId="2" fillId="0" borderId="1" xfId="1" applyFont="1" applyBorder="1" applyAlignment="1">
      <alignment horizontal="center" vertical="center"/>
    </xf>
    <xf numFmtId="44" fontId="2" fillId="0" borderId="1" xfId="0" applyNumberFormat="1" applyFont="1" applyBorder="1" applyAlignment="1">
      <alignment vertical="center" wrapText="1"/>
    </xf>
    <xf numFmtId="0" fontId="2" fillId="0" borderId="1" xfId="0" applyFont="1" applyBorder="1" applyAlignment="1">
      <alignment vertical="center" wrapText="1"/>
    </xf>
    <xf numFmtId="44" fontId="2" fillId="0" borderId="1" xfId="1" applyFont="1" applyBorder="1" applyAlignment="1">
      <alignment vertical="center" wrapText="1"/>
    </xf>
    <xf numFmtId="0" fontId="2" fillId="0" borderId="2"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xf numFmtId="0" fontId="2" fillId="0" borderId="1" xfId="0" applyFont="1" applyBorder="1" applyAlignment="1">
      <alignment horizontal="center" vertical="center" wrapText="1"/>
    </xf>
    <xf numFmtId="44"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xf>
    <xf numFmtId="6"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44" fontId="2" fillId="0" borderId="1" xfId="1" applyFont="1" applyBorder="1" applyAlignment="1">
      <alignment horizontal="center" vertical="center" wrapText="1"/>
    </xf>
    <xf numFmtId="0" fontId="6" fillId="0" borderId="0" xfId="0" applyFont="1" applyAlignment="1">
      <alignment horizontal="center"/>
    </xf>
    <xf numFmtId="0" fontId="3" fillId="0" borderId="0" xfId="0" applyFont="1" applyAlignment="1">
      <alignment horizontal="center" vertical="center" wrapText="1"/>
    </xf>
    <xf numFmtId="0" fontId="2" fillId="0" borderId="0" xfId="0" applyFont="1" applyAlignment="1">
      <alignment horizontal="center" vertical="center" wrapText="1"/>
    </xf>
    <xf numFmtId="44" fontId="2" fillId="0" borderId="1" xfId="0" applyNumberFormat="1"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F8F2-44FE-004B-A8E6-FE81F0BB9B80}">
  <dimension ref="A1:J39"/>
  <sheetViews>
    <sheetView tabSelected="1" topLeftCell="A29" zoomScale="160" zoomScaleNormal="160" workbookViewId="0">
      <selection activeCell="A8" sqref="A8:A11"/>
    </sheetView>
  </sheetViews>
  <sheetFormatPr baseColWidth="10" defaultColWidth="8.83203125" defaultRowHeight="15" x14ac:dyDescent="0.2"/>
  <cols>
    <col min="1" max="1" width="43" customWidth="1"/>
    <col min="2" max="2" width="19.33203125" customWidth="1"/>
    <col min="3" max="3" width="41.6640625" customWidth="1"/>
    <col min="4" max="4" width="11" customWidth="1"/>
    <col min="5" max="6" width="11.1640625" customWidth="1"/>
    <col min="7" max="7" width="14.1640625" customWidth="1"/>
    <col min="8" max="8" width="13.83203125" customWidth="1"/>
    <col min="9" max="9" width="15.1640625" customWidth="1"/>
    <col min="10" max="10" width="15" customWidth="1"/>
  </cols>
  <sheetData>
    <row r="1" spans="1:10" ht="16" x14ac:dyDescent="0.2">
      <c r="A1" s="16" t="s">
        <v>0</v>
      </c>
      <c r="B1" s="16"/>
      <c r="C1" s="16"/>
      <c r="D1" s="16"/>
      <c r="E1" s="16"/>
      <c r="F1" s="16"/>
      <c r="G1" s="16"/>
      <c r="H1" s="16"/>
      <c r="I1" s="16"/>
      <c r="J1" s="16"/>
    </row>
    <row r="2" spans="1:10" x14ac:dyDescent="0.2">
      <c r="A2" s="9"/>
      <c r="B2" s="9"/>
      <c r="C2" s="9"/>
      <c r="D2" s="9"/>
      <c r="E2" s="9"/>
      <c r="F2" s="9"/>
      <c r="G2" s="9"/>
      <c r="H2" s="9"/>
      <c r="I2" s="9"/>
      <c r="J2" s="9"/>
    </row>
    <row r="3" spans="1:10" ht="103.5" customHeight="1" x14ac:dyDescent="0.2">
      <c r="A3" s="8" t="s">
        <v>1</v>
      </c>
      <c r="B3" s="8" t="s">
        <v>2</v>
      </c>
      <c r="C3" s="8" t="s">
        <v>3</v>
      </c>
      <c r="D3" s="8" t="s">
        <v>4</v>
      </c>
      <c r="E3" s="8" t="s">
        <v>5</v>
      </c>
      <c r="F3" s="8" t="s">
        <v>6</v>
      </c>
      <c r="G3" s="8" t="s">
        <v>7</v>
      </c>
      <c r="H3" s="8" t="s">
        <v>8</v>
      </c>
      <c r="I3" s="8" t="s">
        <v>9</v>
      </c>
      <c r="J3" s="8" t="s">
        <v>10</v>
      </c>
    </row>
    <row r="4" spans="1:10" ht="30" x14ac:dyDescent="0.2">
      <c r="A4" s="14" t="s">
        <v>37</v>
      </c>
      <c r="B4" s="14" t="s">
        <v>11</v>
      </c>
      <c r="C4" s="14" t="s">
        <v>11</v>
      </c>
      <c r="D4" s="10" t="s">
        <v>12</v>
      </c>
      <c r="E4" s="5">
        <v>5</v>
      </c>
      <c r="F4" s="6">
        <v>90</v>
      </c>
      <c r="G4" s="6">
        <f t="shared" ref="G4:G35" si="0">E4*F4</f>
        <v>450</v>
      </c>
      <c r="H4" s="15">
        <v>0</v>
      </c>
      <c r="I4" s="14" t="s">
        <v>11</v>
      </c>
      <c r="J4" s="12">
        <f>SUM(G4:G7)+H4</f>
        <v>2525</v>
      </c>
    </row>
    <row r="5" spans="1:10" x14ac:dyDescent="0.2">
      <c r="A5" s="14"/>
      <c r="B5" s="14"/>
      <c r="C5" s="14"/>
      <c r="D5" s="10" t="s">
        <v>13</v>
      </c>
      <c r="E5" s="5">
        <v>20</v>
      </c>
      <c r="F5" s="6">
        <v>70</v>
      </c>
      <c r="G5" s="6">
        <f t="shared" si="0"/>
        <v>1400</v>
      </c>
      <c r="H5" s="15"/>
      <c r="I5" s="14"/>
      <c r="J5" s="13"/>
    </row>
    <row r="6" spans="1:10" x14ac:dyDescent="0.2">
      <c r="A6" s="14"/>
      <c r="B6" s="14"/>
      <c r="C6" s="14"/>
      <c r="D6" s="10" t="s">
        <v>14</v>
      </c>
      <c r="E6" s="5">
        <v>15</v>
      </c>
      <c r="F6" s="6">
        <v>45</v>
      </c>
      <c r="G6" s="6">
        <f t="shared" si="0"/>
        <v>675</v>
      </c>
      <c r="H6" s="15"/>
      <c r="I6" s="14"/>
      <c r="J6" s="13"/>
    </row>
    <row r="7" spans="1:10" x14ac:dyDescent="0.2">
      <c r="A7" s="14"/>
      <c r="B7" s="14"/>
      <c r="C7" s="14"/>
      <c r="D7" s="10" t="s">
        <v>15</v>
      </c>
      <c r="E7" s="5"/>
      <c r="F7" s="6"/>
      <c r="G7" s="6">
        <f t="shared" si="0"/>
        <v>0</v>
      </c>
      <c r="H7" s="15"/>
      <c r="I7" s="14"/>
      <c r="J7" s="13"/>
    </row>
    <row r="8" spans="1:10" ht="30" x14ac:dyDescent="0.2">
      <c r="A8" s="14" t="s">
        <v>24</v>
      </c>
      <c r="B8" s="14">
        <f>SUM(E8:E11)</f>
        <v>100</v>
      </c>
      <c r="C8" s="14" t="s">
        <v>25</v>
      </c>
      <c r="D8" s="10" t="s">
        <v>12</v>
      </c>
      <c r="E8" s="5">
        <v>0</v>
      </c>
      <c r="F8" s="6">
        <v>90</v>
      </c>
      <c r="G8" s="6">
        <f t="shared" si="0"/>
        <v>0</v>
      </c>
      <c r="H8" s="15">
        <v>0</v>
      </c>
      <c r="I8" s="14" t="s">
        <v>11</v>
      </c>
      <c r="J8" s="12">
        <f>SUM(G8:G11)+H8</f>
        <v>5250</v>
      </c>
    </row>
    <row r="9" spans="1:10" x14ac:dyDescent="0.2">
      <c r="A9" s="14"/>
      <c r="B9" s="14"/>
      <c r="C9" s="14"/>
      <c r="D9" s="10" t="s">
        <v>13</v>
      </c>
      <c r="E9" s="5">
        <v>30</v>
      </c>
      <c r="F9" s="6">
        <v>70</v>
      </c>
      <c r="G9" s="6">
        <f t="shared" si="0"/>
        <v>2100</v>
      </c>
      <c r="H9" s="15"/>
      <c r="I9" s="14"/>
      <c r="J9" s="13"/>
    </row>
    <row r="10" spans="1:10" x14ac:dyDescent="0.2">
      <c r="A10" s="14"/>
      <c r="B10" s="14"/>
      <c r="C10" s="14"/>
      <c r="D10" s="10" t="s">
        <v>14</v>
      </c>
      <c r="E10" s="5">
        <v>70</v>
      </c>
      <c r="F10" s="6">
        <v>45</v>
      </c>
      <c r="G10" s="6">
        <f t="shared" si="0"/>
        <v>3150</v>
      </c>
      <c r="H10" s="15"/>
      <c r="I10" s="14"/>
      <c r="J10" s="13"/>
    </row>
    <row r="11" spans="1:10" ht="69" customHeight="1" x14ac:dyDescent="0.2">
      <c r="A11" s="14"/>
      <c r="B11" s="14"/>
      <c r="C11" s="14"/>
      <c r="D11" s="10" t="s">
        <v>15</v>
      </c>
      <c r="E11" s="5"/>
      <c r="F11" s="6"/>
      <c r="G11" s="6">
        <f t="shared" si="0"/>
        <v>0</v>
      </c>
      <c r="H11" s="15"/>
      <c r="I11" s="14"/>
      <c r="J11" s="13"/>
    </row>
    <row r="12" spans="1:10" ht="30" x14ac:dyDescent="0.2">
      <c r="A12" s="14" t="s">
        <v>26</v>
      </c>
      <c r="B12" s="14">
        <f>SUM(E12:E15)</f>
        <v>75</v>
      </c>
      <c r="C12" s="14" t="s">
        <v>27</v>
      </c>
      <c r="D12" s="10" t="s">
        <v>12</v>
      </c>
      <c r="E12" s="5">
        <v>5</v>
      </c>
      <c r="F12" s="6">
        <v>90</v>
      </c>
      <c r="G12" s="6">
        <f t="shared" si="0"/>
        <v>450</v>
      </c>
      <c r="H12" s="15">
        <v>0</v>
      </c>
      <c r="I12" s="14" t="s">
        <v>11</v>
      </c>
      <c r="J12" s="12">
        <f>SUM(G12:G15)+H12</f>
        <v>4100</v>
      </c>
    </row>
    <row r="13" spans="1:10" x14ac:dyDescent="0.2">
      <c r="A13" s="14"/>
      <c r="B13" s="14"/>
      <c r="C13" s="14"/>
      <c r="D13" s="10" t="s">
        <v>13</v>
      </c>
      <c r="E13" s="5">
        <v>20</v>
      </c>
      <c r="F13" s="6">
        <v>70</v>
      </c>
      <c r="G13" s="6">
        <f t="shared" si="0"/>
        <v>1400</v>
      </c>
      <c r="H13" s="15"/>
      <c r="I13" s="14"/>
      <c r="J13" s="13"/>
    </row>
    <row r="14" spans="1:10" x14ac:dyDescent="0.2">
      <c r="A14" s="14"/>
      <c r="B14" s="14"/>
      <c r="C14" s="14"/>
      <c r="D14" s="10" t="s">
        <v>14</v>
      </c>
      <c r="E14" s="5">
        <v>50</v>
      </c>
      <c r="F14" s="6">
        <v>45</v>
      </c>
      <c r="G14" s="6">
        <f t="shared" si="0"/>
        <v>2250</v>
      </c>
      <c r="H14" s="15"/>
      <c r="I14" s="14"/>
      <c r="J14" s="13"/>
    </row>
    <row r="15" spans="1:10" ht="54" customHeight="1" x14ac:dyDescent="0.2">
      <c r="A15" s="14"/>
      <c r="B15" s="14"/>
      <c r="C15" s="14"/>
      <c r="D15" s="10" t="s">
        <v>15</v>
      </c>
      <c r="E15" s="5"/>
      <c r="F15" s="6"/>
      <c r="G15" s="6">
        <f t="shared" si="0"/>
        <v>0</v>
      </c>
      <c r="H15" s="15"/>
      <c r="I15" s="14"/>
      <c r="J15" s="13"/>
    </row>
    <row r="16" spans="1:10" ht="30" x14ac:dyDescent="0.2">
      <c r="A16" s="14" t="s">
        <v>28</v>
      </c>
      <c r="B16" s="14">
        <v>480</v>
      </c>
      <c r="C16" s="14" t="s">
        <v>29</v>
      </c>
      <c r="D16" s="10" t="s">
        <v>12</v>
      </c>
      <c r="E16" s="5">
        <v>0</v>
      </c>
      <c r="F16" s="4">
        <v>90</v>
      </c>
      <c r="G16" s="6">
        <f>E16*F16</f>
        <v>0</v>
      </c>
      <c r="H16" s="19">
        <v>0</v>
      </c>
      <c r="I16" s="14" t="s">
        <v>11</v>
      </c>
      <c r="J16" s="12">
        <f>SUM(G16:G19)+H16</f>
        <v>2760</v>
      </c>
    </row>
    <row r="17" spans="1:10" x14ac:dyDescent="0.2">
      <c r="A17" s="14"/>
      <c r="B17" s="14"/>
      <c r="C17" s="14"/>
      <c r="D17" s="10" t="s">
        <v>13</v>
      </c>
      <c r="E17" s="5">
        <v>24</v>
      </c>
      <c r="F17" s="4">
        <v>70</v>
      </c>
      <c r="G17" s="6">
        <f>E17*F17</f>
        <v>1680</v>
      </c>
      <c r="H17" s="19"/>
      <c r="I17" s="14"/>
      <c r="J17" s="13"/>
    </row>
    <row r="18" spans="1:10" x14ac:dyDescent="0.2">
      <c r="A18" s="14"/>
      <c r="B18" s="14"/>
      <c r="C18" s="14"/>
      <c r="D18" s="7" t="s">
        <v>14</v>
      </c>
      <c r="E18" s="5">
        <v>24</v>
      </c>
      <c r="F18" s="4">
        <v>45</v>
      </c>
      <c r="G18" s="6">
        <f>E18*F18</f>
        <v>1080</v>
      </c>
      <c r="H18" s="19"/>
      <c r="I18" s="14"/>
      <c r="J18" s="13"/>
    </row>
    <row r="19" spans="1:10" ht="43" customHeight="1" x14ac:dyDescent="0.2">
      <c r="A19" s="14"/>
      <c r="B19" s="14"/>
      <c r="C19" s="14"/>
      <c r="D19" s="10" t="s">
        <v>15</v>
      </c>
      <c r="E19" s="5"/>
      <c r="F19" s="4"/>
      <c r="G19" s="6">
        <f>E19*F19</f>
        <v>0</v>
      </c>
      <c r="H19" s="19"/>
      <c r="I19" s="14"/>
      <c r="J19" s="13"/>
    </row>
    <row r="20" spans="1:10" ht="30" customHeight="1" x14ac:dyDescent="0.2">
      <c r="A20" s="14" t="s">
        <v>30</v>
      </c>
      <c r="B20" s="14">
        <f>12*100</f>
        <v>1200</v>
      </c>
      <c r="C20" s="14" t="s">
        <v>31</v>
      </c>
      <c r="D20" s="10" t="s">
        <v>12</v>
      </c>
      <c r="E20" s="5">
        <v>0</v>
      </c>
      <c r="F20" s="4">
        <v>90</v>
      </c>
      <c r="G20" s="6">
        <f t="shared" ref="G20:G23" si="1">E20*F20</f>
        <v>0</v>
      </c>
      <c r="H20" s="19">
        <v>0</v>
      </c>
      <c r="I20" s="14" t="s">
        <v>11</v>
      </c>
      <c r="J20" s="12">
        <f>SUM(G20:G23)+H20</f>
        <v>1065</v>
      </c>
    </row>
    <row r="21" spans="1:10" x14ac:dyDescent="0.2">
      <c r="A21" s="14"/>
      <c r="B21" s="14"/>
      <c r="C21" s="14"/>
      <c r="D21" s="10" t="s">
        <v>13</v>
      </c>
      <c r="E21" s="5">
        <v>12</v>
      </c>
      <c r="F21" s="4">
        <v>70</v>
      </c>
      <c r="G21" s="6">
        <f t="shared" si="1"/>
        <v>840</v>
      </c>
      <c r="H21" s="19"/>
      <c r="I21" s="14"/>
      <c r="J21" s="13"/>
    </row>
    <row r="22" spans="1:10" x14ac:dyDescent="0.2">
      <c r="A22" s="14"/>
      <c r="B22" s="14"/>
      <c r="C22" s="14"/>
      <c r="D22" s="10" t="s">
        <v>14</v>
      </c>
      <c r="E22" s="5">
        <v>5</v>
      </c>
      <c r="F22" s="4">
        <v>45</v>
      </c>
      <c r="G22" s="6">
        <f t="shared" si="1"/>
        <v>225</v>
      </c>
      <c r="H22" s="19"/>
      <c r="I22" s="14"/>
      <c r="J22" s="13"/>
    </row>
    <row r="23" spans="1:10" ht="39" customHeight="1" x14ac:dyDescent="0.2">
      <c r="A23" s="14"/>
      <c r="B23" s="14"/>
      <c r="C23" s="14"/>
      <c r="D23" s="10" t="s">
        <v>15</v>
      </c>
      <c r="E23" s="5"/>
      <c r="F23" s="4"/>
      <c r="G23" s="6">
        <f t="shared" si="1"/>
        <v>0</v>
      </c>
      <c r="H23" s="19"/>
      <c r="I23" s="14"/>
      <c r="J23" s="13"/>
    </row>
    <row r="24" spans="1:10" ht="30" x14ac:dyDescent="0.2">
      <c r="A24" s="14" t="s">
        <v>32</v>
      </c>
      <c r="B24" s="14">
        <v>10</v>
      </c>
      <c r="C24" s="14" t="s">
        <v>16</v>
      </c>
      <c r="D24" s="10" t="s">
        <v>12</v>
      </c>
      <c r="E24" s="5">
        <v>5</v>
      </c>
      <c r="F24" s="4">
        <v>90</v>
      </c>
      <c r="G24" s="6">
        <f t="shared" si="0"/>
        <v>450</v>
      </c>
      <c r="H24" s="19">
        <f>1500+300+200</f>
        <v>2000</v>
      </c>
      <c r="I24" s="14" t="s">
        <v>17</v>
      </c>
      <c r="J24" s="12">
        <f>SUM(G24:G27)+H24</f>
        <v>3825</v>
      </c>
    </row>
    <row r="25" spans="1:10" x14ac:dyDescent="0.2">
      <c r="A25" s="14"/>
      <c r="B25" s="14"/>
      <c r="C25" s="14"/>
      <c r="D25" s="10" t="s">
        <v>13</v>
      </c>
      <c r="E25" s="5">
        <v>10</v>
      </c>
      <c r="F25" s="4">
        <v>70</v>
      </c>
      <c r="G25" s="6">
        <f t="shared" si="0"/>
        <v>700</v>
      </c>
      <c r="H25" s="19"/>
      <c r="I25" s="14"/>
      <c r="J25" s="13"/>
    </row>
    <row r="26" spans="1:10" x14ac:dyDescent="0.2">
      <c r="A26" s="14"/>
      <c r="B26" s="14"/>
      <c r="C26" s="14"/>
      <c r="D26" s="10" t="s">
        <v>14</v>
      </c>
      <c r="E26" s="5">
        <v>15</v>
      </c>
      <c r="F26" s="4">
        <v>45</v>
      </c>
      <c r="G26" s="6">
        <f t="shared" si="0"/>
        <v>675</v>
      </c>
      <c r="H26" s="19"/>
      <c r="I26" s="14"/>
      <c r="J26" s="13"/>
    </row>
    <row r="27" spans="1:10" ht="39" customHeight="1" x14ac:dyDescent="0.2">
      <c r="A27" s="14"/>
      <c r="B27" s="14"/>
      <c r="C27" s="14"/>
      <c r="D27" s="10" t="s">
        <v>15</v>
      </c>
      <c r="E27" s="5"/>
      <c r="F27" s="4"/>
      <c r="G27" s="6">
        <f t="shared" si="0"/>
        <v>0</v>
      </c>
      <c r="H27" s="19"/>
      <c r="I27" s="14"/>
      <c r="J27" s="13"/>
    </row>
    <row r="28" spans="1:10" ht="31" customHeight="1" x14ac:dyDescent="0.2">
      <c r="A28" s="14" t="s">
        <v>33</v>
      </c>
      <c r="B28" s="14">
        <v>50</v>
      </c>
      <c r="C28" s="14" t="s">
        <v>34</v>
      </c>
      <c r="D28" s="10" t="s">
        <v>12</v>
      </c>
      <c r="E28" s="5">
        <v>5</v>
      </c>
      <c r="F28" s="4">
        <v>90</v>
      </c>
      <c r="G28" s="6">
        <f t="shared" si="0"/>
        <v>450</v>
      </c>
      <c r="H28" s="19">
        <f>20*50</f>
        <v>1000</v>
      </c>
      <c r="I28" s="14" t="s">
        <v>18</v>
      </c>
      <c r="J28" s="12">
        <f>SUM(G28:G31)+H28</f>
        <v>3050</v>
      </c>
    </row>
    <row r="29" spans="1:10" x14ac:dyDescent="0.2">
      <c r="A29" s="14"/>
      <c r="B29" s="14"/>
      <c r="C29" s="14"/>
      <c r="D29" s="10" t="s">
        <v>13</v>
      </c>
      <c r="E29" s="5">
        <v>10</v>
      </c>
      <c r="F29" s="4">
        <v>70</v>
      </c>
      <c r="G29" s="6">
        <f t="shared" si="0"/>
        <v>700</v>
      </c>
      <c r="H29" s="19"/>
      <c r="I29" s="14"/>
      <c r="J29" s="13"/>
    </row>
    <row r="30" spans="1:10" x14ac:dyDescent="0.2">
      <c r="A30" s="14"/>
      <c r="B30" s="14"/>
      <c r="C30" s="14"/>
      <c r="D30" s="7" t="s">
        <v>14</v>
      </c>
      <c r="E30" s="5">
        <v>20</v>
      </c>
      <c r="F30" s="4">
        <v>45</v>
      </c>
      <c r="G30" s="6">
        <f t="shared" si="0"/>
        <v>900</v>
      </c>
      <c r="H30" s="19"/>
      <c r="I30" s="14"/>
      <c r="J30" s="13"/>
    </row>
    <row r="31" spans="1:10" ht="59" customHeight="1" x14ac:dyDescent="0.2">
      <c r="A31" s="14"/>
      <c r="B31" s="14"/>
      <c r="C31" s="14"/>
      <c r="D31" s="10" t="s">
        <v>15</v>
      </c>
      <c r="E31" s="5"/>
      <c r="F31" s="4"/>
      <c r="G31" s="6">
        <f t="shared" si="0"/>
        <v>0</v>
      </c>
      <c r="H31" s="19"/>
      <c r="I31" s="14"/>
      <c r="J31" s="13"/>
    </row>
    <row r="32" spans="1:10" ht="30" customHeight="1" x14ac:dyDescent="0.2">
      <c r="A32" s="14" t="s">
        <v>35</v>
      </c>
      <c r="B32" s="14">
        <v>200</v>
      </c>
      <c r="C32" s="14" t="s">
        <v>36</v>
      </c>
      <c r="D32" s="10" t="s">
        <v>12</v>
      </c>
      <c r="E32" s="5"/>
      <c r="F32" s="4">
        <v>90</v>
      </c>
      <c r="G32" s="6">
        <f t="shared" si="0"/>
        <v>0</v>
      </c>
      <c r="H32" s="19"/>
      <c r="I32" s="14"/>
      <c r="J32" s="12">
        <f>SUM(G32:G35)+H32</f>
        <v>700</v>
      </c>
    </row>
    <row r="33" spans="1:10" x14ac:dyDescent="0.2">
      <c r="A33" s="14"/>
      <c r="B33" s="14"/>
      <c r="C33" s="14"/>
      <c r="D33" s="10" t="s">
        <v>13</v>
      </c>
      <c r="E33" s="5">
        <v>10</v>
      </c>
      <c r="F33" s="4">
        <v>70</v>
      </c>
      <c r="G33" s="6">
        <f t="shared" si="0"/>
        <v>700</v>
      </c>
      <c r="H33" s="19"/>
      <c r="I33" s="14"/>
      <c r="J33" s="13"/>
    </row>
    <row r="34" spans="1:10" x14ac:dyDescent="0.2">
      <c r="A34" s="14"/>
      <c r="B34" s="14"/>
      <c r="C34" s="14"/>
      <c r="D34" s="7" t="s">
        <v>14</v>
      </c>
      <c r="E34" s="5"/>
      <c r="F34" s="4">
        <v>45</v>
      </c>
      <c r="G34" s="6">
        <f t="shared" si="0"/>
        <v>0</v>
      </c>
      <c r="H34" s="19"/>
      <c r="I34" s="14"/>
      <c r="J34" s="13"/>
    </row>
    <row r="35" spans="1:10" ht="70.5" customHeight="1" x14ac:dyDescent="0.2">
      <c r="A35" s="14"/>
      <c r="B35" s="14"/>
      <c r="C35" s="14"/>
      <c r="D35" s="10" t="s">
        <v>15</v>
      </c>
      <c r="E35" s="5"/>
      <c r="F35" s="4"/>
      <c r="G35" s="6">
        <f t="shared" si="0"/>
        <v>0</v>
      </c>
      <c r="H35" s="19"/>
      <c r="I35" s="14"/>
      <c r="J35" s="13"/>
    </row>
    <row r="36" spans="1:10" x14ac:dyDescent="0.2">
      <c r="A36" s="10" t="s">
        <v>19</v>
      </c>
      <c r="B36" s="10" t="s">
        <v>11</v>
      </c>
      <c r="C36" s="10" t="s">
        <v>20</v>
      </c>
      <c r="D36" s="10" t="s">
        <v>11</v>
      </c>
      <c r="E36" s="5"/>
      <c r="F36" s="4"/>
      <c r="G36" s="4"/>
      <c r="H36" s="11"/>
      <c r="I36" s="10"/>
      <c r="J36" s="3">
        <f>SUM(J4:J35)*0.1</f>
        <v>2327.5</v>
      </c>
    </row>
    <row r="37" spans="1:10" x14ac:dyDescent="0.2">
      <c r="A37" s="2" t="s">
        <v>21</v>
      </c>
      <c r="B37" s="2">
        <f>SUM(B4:B35)</f>
        <v>2115</v>
      </c>
      <c r="C37" s="2"/>
      <c r="D37" s="2"/>
      <c r="E37" s="2"/>
      <c r="F37" s="2"/>
      <c r="G37" s="2"/>
      <c r="H37" s="2"/>
      <c r="I37" s="2"/>
      <c r="J37" s="1">
        <f>SUM(J4:J35)</f>
        <v>23275</v>
      </c>
    </row>
    <row r="38" spans="1:10" ht="30" customHeight="1" x14ac:dyDescent="0.2">
      <c r="A38" s="17" t="s">
        <v>22</v>
      </c>
      <c r="B38" s="17"/>
      <c r="C38" s="17"/>
      <c r="D38" s="17"/>
      <c r="E38" s="17"/>
      <c r="F38" s="17"/>
      <c r="G38" s="17"/>
      <c r="H38" s="17"/>
      <c r="I38" s="17"/>
      <c r="J38" s="17"/>
    </row>
    <row r="39" spans="1:10" ht="27.5" customHeight="1" x14ac:dyDescent="0.2">
      <c r="A39" s="18" t="s">
        <v>23</v>
      </c>
      <c r="B39" s="18"/>
      <c r="C39" s="18"/>
      <c r="D39" s="18"/>
      <c r="E39" s="18"/>
      <c r="F39" s="18"/>
      <c r="G39" s="18"/>
      <c r="H39" s="18"/>
      <c r="I39" s="18"/>
      <c r="J39" s="18"/>
    </row>
  </sheetData>
  <mergeCells count="51">
    <mergeCell ref="H20:H23"/>
    <mergeCell ref="I20:I23"/>
    <mergeCell ref="J20:J23"/>
    <mergeCell ref="I16:I19"/>
    <mergeCell ref="J32:J35"/>
    <mergeCell ref="A28:A31"/>
    <mergeCell ref="B28:B31"/>
    <mergeCell ref="C28:C31"/>
    <mergeCell ref="H28:H31"/>
    <mergeCell ref="I28:I31"/>
    <mergeCell ref="J28:J31"/>
    <mergeCell ref="A32:A35"/>
    <mergeCell ref="B32:B35"/>
    <mergeCell ref="C32:C35"/>
    <mergeCell ref="H32:H35"/>
    <mergeCell ref="I32:I35"/>
    <mergeCell ref="A20:A23"/>
    <mergeCell ref="B20:B23"/>
    <mergeCell ref="C20:C23"/>
    <mergeCell ref="A1:J1"/>
    <mergeCell ref="A38:J38"/>
    <mergeCell ref="A39:J39"/>
    <mergeCell ref="A4:A7"/>
    <mergeCell ref="B4:B7"/>
    <mergeCell ref="C4:C7"/>
    <mergeCell ref="H4:H7"/>
    <mergeCell ref="J4:J7"/>
    <mergeCell ref="J12:J15"/>
    <mergeCell ref="A24:A27"/>
    <mergeCell ref="B24:B27"/>
    <mergeCell ref="C24:C27"/>
    <mergeCell ref="H24:H27"/>
    <mergeCell ref="I24:I27"/>
    <mergeCell ref="J24:J27"/>
    <mergeCell ref="A12:A15"/>
    <mergeCell ref="J8:J11"/>
    <mergeCell ref="J16:J19"/>
    <mergeCell ref="I4:I7"/>
    <mergeCell ref="A8:A11"/>
    <mergeCell ref="B8:B11"/>
    <mergeCell ref="C8:C11"/>
    <mergeCell ref="H8:H11"/>
    <mergeCell ref="I8:I11"/>
    <mergeCell ref="H12:H15"/>
    <mergeCell ref="I12:I15"/>
    <mergeCell ref="B12:B15"/>
    <mergeCell ref="C12:C15"/>
    <mergeCell ref="A16:A19"/>
    <mergeCell ref="B16:B19"/>
    <mergeCell ref="C16:C19"/>
    <mergeCell ref="H16:H19"/>
  </mergeCells>
  <pageMargins left="0.7" right="0.7" top="0.75" bottom="0.75" header="0.3" footer="0.3"/>
  <pageSetup orientation="portrait" r:id="rId1"/>
  <ignoredErrors>
    <ignoredError sqref="B8"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Example Work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Shin</dc:creator>
  <cp:keywords/>
  <dc:description/>
  <cp:lastModifiedBy>Vanessa Shin</cp:lastModifiedBy>
  <cp:revision/>
  <dcterms:created xsi:type="dcterms:W3CDTF">2024-08-26T20:16:13Z</dcterms:created>
  <dcterms:modified xsi:type="dcterms:W3CDTF">2025-08-18T18:09:26Z</dcterms:modified>
  <cp:category/>
  <cp:contentStatus/>
</cp:coreProperties>
</file>